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  <definedName name="_xlnm.Print_Area" localSheetId="0">'Документ (1)'!$A$1:$J$65</definedName>
  </definedNames>
  <calcPr fullCalcOnLoad="1"/>
</workbook>
</file>

<file path=xl/sharedStrings.xml><?xml version="1.0" encoding="utf-8"?>
<sst xmlns="http://schemas.openxmlformats.org/spreadsheetml/2006/main" count="180" uniqueCount="103">
  <si>
    <t>#Н/Д</t>
  </si>
  <si>
    <t>000</t>
  </si>
  <si>
    <t>0000</t>
  </si>
  <si>
    <t xml:space="preserve">      НАЛОГИ НА ПРИБЫЛЬ, ДОХОДЫ</t>
  </si>
  <si>
    <t>110</t>
  </si>
  <si>
    <t xml:space="preserve">        Налог на доходы физических лиц</t>
  </si>
  <si>
    <t xml:space="preserve">      НАЛОГИ НА СОВОКУПНЫЙ ДОХОД</t>
  </si>
  <si>
    <t xml:space="preserve">        Единый сельскохозяйственный налог</t>
  </si>
  <si>
    <t xml:space="preserve">      НАЛОГИ НА ИМУЩЕСТВО</t>
  </si>
  <si>
    <t xml:space="preserve">        Земельный налог</t>
  </si>
  <si>
    <t xml:space="preserve">      ДОХОДЫ ОТ ИСПОЛЬЗОВАНИЯ ИМУЩЕСТВА, НАХОДЯЩЕГОСЯ В ГОСУДАРСТВЕННОЙ И МУНИЦИПАЛЬНОЙ СОБСТВЕННОСТИ</t>
  </si>
  <si>
    <t>120</t>
  </si>
  <si>
    <t xml:space="preserve">      ШТРАФЫ, САНКЦИИ, ВОЗМЕЩЕНИЕ УЩЕРБА</t>
  </si>
  <si>
    <t xml:space="preserve">    БЕЗВОЗМЕЗДНЫЕ ПОСТУПЛЕНИЯ</t>
  </si>
  <si>
    <t xml:space="preserve">      Безвозмездные поступления от других бюджетов бюджетной системы Российской Федерации</t>
  </si>
  <si>
    <t>151</t>
  </si>
  <si>
    <t>Всего доходов:</t>
  </si>
  <si>
    <t>Наименование доходов</t>
  </si>
  <si>
    <t>Код бюджетной классификации Российской Федерации</t>
  </si>
  <si>
    <t>тысяч рублей</t>
  </si>
  <si>
    <t>муниципального образования "Краснооктябрьское сельское поселение"</t>
  </si>
  <si>
    <t xml:space="preserve">     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</si>
  <si>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</si>
  <si>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</si>
  <si>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</si>
  <si>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поселениями</t>
  </si>
  <si>
    <t>1110701510</t>
  </si>
  <si>
    <t>140</t>
  </si>
  <si>
    <t>Субсидии бюджетам на реализацию  федеральных целевых программ</t>
  </si>
  <si>
    <t>Сумма     2017 год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</si>
  <si>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</si>
  <si>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</si>
  <si>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Платежи от государственных и муниципальных унитарных предприятий</t>
  </si>
  <si>
    <t>1110700000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</si>
  <si>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b/>
        <sz val="12"/>
        <rFont val="Arial"/>
        <family val="2"/>
      </rPr>
      <t>)</t>
    </r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</si>
  <si>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</si>
  <si>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</si>
  <si>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Сумма     2018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</si>
  <si>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</si>
  <si>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Иные межбюджетные трансферты</t>
  </si>
  <si>
    <t xml:space="preserve">        Налог на имущество физических лиц, взимаемых по ставкам, применяемым к объектам налогооблажения, расположенным в границах сельских поселений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</si>
  <si>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</si>
  <si>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моторные масла, для дизельных и (или) 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бюджерты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</si>
  <si>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</si>
  <si>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сельских  поселениями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</si>
  <si>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</si>
  <si>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</si>
  <si>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 xml:space="preserve">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</si>
  <si>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Субвенции бюджетам сельских поселений  на выполнение передаваемых полномочий субъектов Российской Федерации </t>
  </si>
  <si>
    <t xml:space="preserve">Прочие безвозмездные поступления в бюджеты сельских поселений </t>
  </si>
  <si>
    <t>НАЛОГОВЫЕ И НЕНАЛОГОВЫЕ ДОХОДЫ</t>
  </si>
  <si>
    <t>763 1080000000</t>
  </si>
  <si>
    <t>763 1080402001</t>
  </si>
  <si>
    <t>763 1110000000</t>
  </si>
  <si>
    <t>763 1110500000</t>
  </si>
  <si>
    <t>763 1110503510</t>
  </si>
  <si>
    <t>763 1110701510</t>
  </si>
  <si>
    <t>763 1160000000</t>
  </si>
  <si>
    <t>763 1169005010</t>
  </si>
  <si>
    <t>763 2000000000</t>
  </si>
  <si>
    <t>763 2070000000</t>
  </si>
  <si>
    <t>763 2070503010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</si>
  <si>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</si>
  <si>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</si>
  <si>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</si>
  <si>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>182 1000000000</t>
  </si>
  <si>
    <t>182 1010000000</t>
  </si>
  <si>
    <t>182 1010200001</t>
  </si>
  <si>
    <t>182 1050000000</t>
  </si>
  <si>
    <t>182 1050300001</t>
  </si>
  <si>
    <t>182 1060000000</t>
  </si>
  <si>
    <t>182 1060100000</t>
  </si>
  <si>
    <t>182 1060103010</t>
  </si>
  <si>
    <t>182 1060600000</t>
  </si>
  <si>
    <t>182 1060603310</t>
  </si>
  <si>
    <t>182 1060604310</t>
  </si>
  <si>
    <t>100 1030000000</t>
  </si>
  <si>
    <t>100 1030200001</t>
  </si>
  <si>
    <t>100 1030223001</t>
  </si>
  <si>
    <t>100 1030224001</t>
  </si>
  <si>
    <t>100 1030225001</t>
  </si>
  <si>
    <t>Сумма     2019 год</t>
  </si>
  <si>
    <t xml:space="preserve"> Доходы в бюджет муниципального образования "Краснооктябрьское сельское поселение" в 2017-2019 г.г.</t>
  </si>
  <si>
    <t>Субвенции бюджетам бюджетной системы Российской Федерации</t>
  </si>
  <si>
    <t xml:space="preserve">Руководитель финансово-экономического отдела-главный бухгалтер </t>
  </si>
  <si>
    <t xml:space="preserve">                   Я.В.Илларионова</t>
  </si>
  <si>
    <t>763 2021500110</t>
  </si>
  <si>
    <t>763 2023511810</t>
  </si>
  <si>
    <t>763 2023002410</t>
  </si>
  <si>
    <t>763 2024001410</t>
  </si>
  <si>
    <t>763 2024000000</t>
  </si>
  <si>
    <t>763  2023000000</t>
  </si>
  <si>
    <t>763 2021000000</t>
  </si>
  <si>
    <t>Прочие безвозмездные поступления в бюджеты сельских поселений от бюджетов муниципальных районов</t>
  </si>
  <si>
    <t>763 2029005410</t>
  </si>
  <si>
    <t>Прочие безвозмездные поступления от других бюджетов бюджетной системы</t>
  </si>
  <si>
    <t>763 2029000000</t>
  </si>
  <si>
    <t>763 2024516010</t>
  </si>
  <si>
    <t>Межбюджетные трансферты, передаваемые бюджетамсельских поселений для компенсации дополнительных расходов, возникших в результате решений принятых органами власти другого уровня</t>
  </si>
  <si>
    <t xml:space="preserve">        Дотации бюджетамсельских поселений на поддержку мер по обеспечению сбалансированности бюджетов</t>
  </si>
  <si>
    <t>763 2021500210</t>
  </si>
  <si>
    <t>к   решению Совета народных депутатов</t>
  </si>
  <si>
    <t>от  "  28" декабря  2017 года  № 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</si>
</sst>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26282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top" shrinkToFit="1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shrinkToFit="1"/>
    </xf>
    <xf numFmtId="49" fontId="3" fillId="33" borderId="12" xfId="0" applyNumberFormat="1" applyFont="1" applyFill="1" applyBorder="1" applyAlignment="1">
      <alignment horizontal="center"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 shrinkToFit="1"/>
    </xf>
    <xf numFmtId="49" fontId="4" fillId="33" borderId="12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53" applyFont="1" applyBorder="1" applyAlignment="1">
      <alignment wrapText="1"/>
      <protection/>
    </xf>
    <xf numFmtId="4" fontId="3" fillId="35" borderId="10" xfId="0" applyNumberFormat="1" applyFont="1" applyFill="1" applyBorder="1" applyAlignment="1">
      <alignment horizontal="right" vertical="top" shrinkToFit="1"/>
    </xf>
    <xf numFmtId="4" fontId="3" fillId="7" borderId="10" xfId="0" applyNumberFormat="1" applyFont="1" applyFill="1" applyBorder="1" applyAlignment="1">
      <alignment horizontal="right" vertical="top" shrinkToFit="1"/>
    </xf>
    <xf numFmtId="0" fontId="4" fillId="33" borderId="13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right" vertical="top" shrinkToFit="1"/>
    </xf>
    <xf numFmtId="4" fontId="3" fillId="35" borderId="13" xfId="0" applyNumberFormat="1" applyFont="1" applyFill="1" applyBorder="1" applyAlignment="1">
      <alignment horizontal="right" vertical="top" shrinkToFit="1"/>
    </xf>
    <xf numFmtId="2" fontId="3" fillId="35" borderId="10" xfId="0" applyNumberFormat="1" applyFont="1" applyFill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4" fontId="3" fillId="7" borderId="13" xfId="0" applyNumberFormat="1" applyFont="1" applyFill="1" applyBorder="1" applyAlignment="1">
      <alignment horizontal="right" vertical="top" shrinkToFit="1"/>
    </xf>
    <xf numFmtId="2" fontId="3" fillId="7" borderId="10" xfId="0" applyNumberFormat="1" applyFont="1" applyFill="1" applyBorder="1" applyAlignment="1">
      <alignment vertical="top"/>
    </xf>
    <xf numFmtId="0" fontId="4" fillId="0" borderId="10" xfId="53" applyFont="1" applyBorder="1" applyAlignment="1">
      <alignment vertical="top" wrapText="1"/>
      <protection/>
    </xf>
    <xf numFmtId="4" fontId="4" fillId="36" borderId="10" xfId="0" applyNumberFormat="1" applyFont="1" applyFill="1" applyBorder="1" applyAlignment="1">
      <alignment horizontal="right" vertical="top" shrinkToFit="1"/>
    </xf>
    <xf numFmtId="4" fontId="4" fillId="36" borderId="13" xfId="0" applyNumberFormat="1" applyFont="1" applyFill="1" applyBorder="1" applyAlignment="1">
      <alignment horizontal="right" vertical="top" shrinkToFit="1"/>
    </xf>
    <xf numFmtId="2" fontId="4" fillId="36" borderId="10" xfId="0" applyNumberFormat="1" applyFont="1" applyFill="1" applyBorder="1" applyAlignment="1">
      <alignment vertical="top"/>
    </xf>
    <xf numFmtId="0" fontId="4" fillId="0" borderId="10" xfId="42" applyFont="1" applyBorder="1" applyAlignment="1" applyProtection="1">
      <alignment wrapText="1"/>
      <protection/>
    </xf>
    <xf numFmtId="49" fontId="4" fillId="33" borderId="11" xfId="0" applyNumberFormat="1" applyFont="1" applyFill="1" applyBorder="1" applyAlignment="1">
      <alignment horizontal="center" shrinkToFit="1"/>
    </xf>
    <xf numFmtId="49" fontId="4" fillId="33" borderId="12" xfId="0" applyNumberFormat="1" applyFont="1" applyFill="1" applyBorder="1" applyAlignment="1">
      <alignment horizontal="center" shrinkToFit="1"/>
    </xf>
    <xf numFmtId="49" fontId="4" fillId="33" borderId="10" xfId="0" applyNumberFormat="1" applyFont="1" applyFill="1" applyBorder="1" applyAlignment="1">
      <alignment horizontal="center" shrinkToFit="1"/>
    </xf>
    <xf numFmtId="4" fontId="4" fillId="0" borderId="10" xfId="0" applyNumberFormat="1" applyFont="1" applyFill="1" applyBorder="1" applyAlignment="1">
      <alignment horizontal="right" shrinkToFit="1"/>
    </xf>
    <xf numFmtId="4" fontId="3" fillId="34" borderId="10" xfId="0" applyNumberFormat="1" applyFont="1" applyFill="1" applyBorder="1" applyAlignment="1">
      <alignment horizontal="right" shrinkToFit="1"/>
    </xf>
    <xf numFmtId="4" fontId="3" fillId="34" borderId="13" xfId="0" applyNumberFormat="1" applyFont="1" applyFill="1" applyBorder="1" applyAlignment="1">
      <alignment horizontal="right" shrinkToFit="1"/>
    </xf>
    <xf numFmtId="2" fontId="4" fillId="0" borderId="10" xfId="0" applyNumberFormat="1" applyFont="1" applyBorder="1" applyAlignment="1">
      <alignment/>
    </xf>
    <xf numFmtId="4" fontId="3" fillId="7" borderId="10" xfId="0" applyNumberFormat="1" applyFont="1" applyFill="1" applyBorder="1" applyAlignment="1">
      <alignment horizontal="right" shrinkToFit="1"/>
    </xf>
    <xf numFmtId="4" fontId="3" fillId="7" borderId="13" xfId="0" applyNumberFormat="1" applyFont="1" applyFill="1" applyBorder="1" applyAlignment="1">
      <alignment horizontal="right" shrinkToFit="1"/>
    </xf>
    <xf numFmtId="2" fontId="3" fillId="7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3" fillId="33" borderId="11" xfId="0" applyNumberFormat="1" applyFont="1" applyFill="1" applyBorder="1" applyAlignment="1">
      <alignment horizontal="center" shrinkToFit="1"/>
    </xf>
    <xf numFmtId="49" fontId="3" fillId="33" borderId="12" xfId="0" applyNumberFormat="1" applyFont="1" applyFill="1" applyBorder="1" applyAlignment="1">
      <alignment horizontal="center" shrinkToFit="1"/>
    </xf>
    <xf numFmtId="49" fontId="3" fillId="33" borderId="10" xfId="0" applyNumberFormat="1" applyFont="1" applyFill="1" applyBorder="1" applyAlignment="1">
      <alignment horizontal="center" shrinkToFit="1"/>
    </xf>
    <xf numFmtId="4" fontId="3" fillId="0" borderId="10" xfId="0" applyNumberFormat="1" applyFont="1" applyFill="1" applyBorder="1" applyAlignment="1">
      <alignment horizontal="right" shrinkToFit="1"/>
    </xf>
    <xf numFmtId="2" fontId="3" fillId="0" borderId="10" xfId="0" applyNumberFormat="1" applyFont="1" applyBorder="1" applyAlignment="1">
      <alignment/>
    </xf>
    <xf numFmtId="49" fontId="4" fillId="33" borderId="14" xfId="0" applyNumberFormat="1" applyFont="1" applyFill="1" applyBorder="1" applyAlignment="1">
      <alignment horizontal="center" shrinkToFit="1"/>
    </xf>
    <xf numFmtId="49" fontId="4" fillId="33" borderId="15" xfId="0" applyNumberFormat="1" applyFont="1" applyFill="1" applyBorder="1" applyAlignment="1">
      <alignment horizontal="center" shrinkToFit="1"/>
    </xf>
    <xf numFmtId="4" fontId="3" fillId="34" borderId="14" xfId="0" applyNumberFormat="1" applyFont="1" applyFill="1" applyBorder="1" applyAlignment="1">
      <alignment horizontal="right" shrinkToFit="1"/>
    </xf>
    <xf numFmtId="4" fontId="3" fillId="13" borderId="10" xfId="0" applyNumberFormat="1" applyFont="1" applyFill="1" applyBorder="1" applyAlignment="1">
      <alignment horizontal="right" vertical="top" shrinkToFit="1"/>
    </xf>
    <xf numFmtId="0" fontId="3" fillId="0" borderId="10" xfId="0" applyFont="1" applyBorder="1" applyAlignment="1">
      <alignment horizontal="justify"/>
    </xf>
    <xf numFmtId="0" fontId="48" fillId="0" borderId="10" xfId="0" applyFont="1" applyBorder="1" applyAlignment="1">
      <alignment horizontal="justify"/>
    </xf>
    <xf numFmtId="4" fontId="3" fillId="13" borderId="10" xfId="0" applyNumberFormat="1" applyFont="1" applyFill="1" applyBorder="1" applyAlignment="1">
      <alignment horizontal="right" shrinkToFit="1"/>
    </xf>
    <xf numFmtId="4" fontId="3" fillId="35" borderId="10" xfId="0" applyNumberFormat="1" applyFont="1" applyFill="1" applyBorder="1" applyAlignment="1">
      <alignment horizontal="right" shrinkToFit="1"/>
    </xf>
    <xf numFmtId="4" fontId="4" fillId="36" borderId="10" xfId="0" applyNumberFormat="1" applyFont="1" applyFill="1" applyBorder="1" applyAlignment="1">
      <alignment horizontal="right" shrinkToFit="1"/>
    </xf>
    <xf numFmtId="4" fontId="3" fillId="37" borderId="10" xfId="0" applyNumberFormat="1" applyFont="1" applyFill="1" applyBorder="1" applyAlignment="1">
      <alignment horizontal="right" shrinkToFit="1"/>
    </xf>
    <xf numFmtId="4" fontId="31" fillId="0" borderId="10" xfId="0" applyNumberFormat="1" applyFont="1" applyFill="1" applyBorder="1" applyAlignment="1">
      <alignment horizontal="right" shrinkToFit="1"/>
    </xf>
    <xf numFmtId="0" fontId="5" fillId="33" borderId="0" xfId="0" applyFont="1" applyFill="1" applyAlignment="1">
      <alignment horizontal="left" wrapText="1"/>
    </xf>
    <xf numFmtId="49" fontId="4" fillId="33" borderId="11" xfId="0" applyNumberFormat="1" applyFont="1" applyFill="1" applyBorder="1" applyAlignment="1">
      <alignment horizontal="left" vertical="top" shrinkToFit="1"/>
    </xf>
    <xf numFmtId="49" fontId="3" fillId="33" borderId="11" xfId="0" applyNumberFormat="1" applyFont="1" applyFill="1" applyBorder="1" applyAlignment="1">
      <alignment horizontal="left" vertical="top" shrinkToFit="1"/>
    </xf>
    <xf numFmtId="49" fontId="4" fillId="33" borderId="11" xfId="0" applyNumberFormat="1" applyFont="1" applyFill="1" applyBorder="1" applyAlignment="1">
      <alignment horizontal="left" shrinkToFit="1"/>
    </xf>
    <xf numFmtId="49" fontId="3" fillId="33" borderId="11" xfId="0" applyNumberFormat="1" applyFont="1" applyFill="1" applyBorder="1" applyAlignment="1">
      <alignment horizontal="left" shrinkToFit="1"/>
    </xf>
    <xf numFmtId="49" fontId="3" fillId="33" borderId="11" xfId="0" applyNumberFormat="1" applyFont="1" applyFill="1" applyBorder="1" applyAlignment="1">
      <alignment horizontal="left" vertical="top"/>
    </xf>
    <xf numFmtId="49" fontId="4" fillId="33" borderId="14" xfId="0" applyNumberFormat="1" applyFont="1" applyFill="1" applyBorder="1" applyAlignment="1">
      <alignment horizontal="left" shrinkToFit="1"/>
    </xf>
    <xf numFmtId="0" fontId="13" fillId="0" borderId="13" xfId="0" applyFont="1" applyBorder="1" applyAlignment="1">
      <alignment horizontal="left"/>
    </xf>
    <xf numFmtId="49" fontId="4" fillId="33" borderId="13" xfId="0" applyNumberFormat="1" applyFont="1" applyFill="1" applyBorder="1" applyAlignment="1">
      <alignment horizontal="left" shrinkToFit="1"/>
    </xf>
    <xf numFmtId="0" fontId="4" fillId="0" borderId="16" xfId="0" applyFont="1" applyBorder="1" applyAlignment="1">
      <alignment horizontal="left" vertical="top" wrapText="1"/>
    </xf>
    <xf numFmtId="3" fontId="10" fillId="0" borderId="13" xfId="0" applyNumberFormat="1" applyFont="1" applyBorder="1" applyAlignment="1">
      <alignment horizontal="left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 wrapText="1"/>
    </xf>
    <xf numFmtId="0" fontId="11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кумент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394011/" TargetMode="External" /><Relationship Id="rId2" Type="http://schemas.openxmlformats.org/officeDocument/2006/relationships/hyperlink" Target="garantf1://10800200.394011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5"/>
  <sheetViews>
    <sheetView showGridLines="0" tabSelected="1" view="pageBreakPreview" zoomScale="80" zoomScaleSheetLayoutView="80" workbookViewId="0" topLeftCell="A1">
      <selection activeCell="A2" sqref="A2:F2"/>
    </sheetView>
  </sheetViews>
  <sheetFormatPr defaultColWidth="9.00390625" defaultRowHeight="12.75" outlineLevelRow="2"/>
  <cols>
    <col min="1" max="1" width="61.625" style="2" customWidth="1"/>
    <col min="2" max="2" width="17.375" style="2" customWidth="1"/>
    <col min="3" max="3" width="8.00390625" style="2" customWidth="1"/>
    <col min="4" max="4" width="8.25390625" style="2" customWidth="1"/>
    <col min="5" max="5" width="0" style="2" hidden="1" customWidth="1"/>
    <col min="6" max="6" width="14.875" style="6" customWidth="1"/>
    <col min="7" max="8" width="0" style="2" hidden="1" customWidth="1"/>
    <col min="9" max="9" width="11.875" style="2" customWidth="1"/>
    <col min="10" max="10" width="13.125" style="2" customWidth="1"/>
    <col min="11" max="11" width="9.125" style="2" customWidth="1"/>
    <col min="12" max="12" width="9.875" style="2" bestFit="1" customWidth="1"/>
    <col min="13" max="16384" width="9.125" style="2" customWidth="1"/>
  </cols>
  <sheetData>
    <row r="1" spans="1:9" ht="15.75">
      <c r="A1" s="8"/>
      <c r="B1" s="79" t="s">
        <v>64</v>
      </c>
      <c r="C1" s="79"/>
      <c r="D1" s="79"/>
      <c r="E1" s="79"/>
      <c r="F1" s="79"/>
      <c r="G1" s="9"/>
      <c r="H1" s="10"/>
      <c r="I1" s="7"/>
    </row>
    <row r="2" spans="1:8" ht="15.75">
      <c r="A2" s="81" t="s">
        <v>101</v>
      </c>
      <c r="B2" s="81"/>
      <c r="C2" s="81"/>
      <c r="D2" s="81"/>
      <c r="E2" s="81"/>
      <c r="F2" s="81"/>
      <c r="G2" s="12"/>
      <c r="H2" s="12"/>
    </row>
    <row r="3" spans="1:8" ht="15.75">
      <c r="A3" s="81" t="s">
        <v>20</v>
      </c>
      <c r="B3" s="81"/>
      <c r="C3" s="81"/>
      <c r="D3" s="81"/>
      <c r="E3" s="81"/>
      <c r="F3" s="81"/>
      <c r="G3" s="13"/>
      <c r="H3" s="13"/>
    </row>
    <row r="4" spans="1:8" ht="15.75">
      <c r="A4" s="81" t="s">
        <v>102</v>
      </c>
      <c r="B4" s="81"/>
      <c r="C4" s="81"/>
      <c r="D4" s="81"/>
      <c r="E4" s="81"/>
      <c r="F4" s="81"/>
      <c r="G4" s="13"/>
      <c r="H4" s="13"/>
    </row>
    <row r="5" spans="1:8" ht="15.75">
      <c r="A5" s="11"/>
      <c r="B5" s="11"/>
      <c r="C5" s="11"/>
      <c r="D5" s="11"/>
      <c r="E5" s="11"/>
      <c r="F5" s="11"/>
      <c r="G5" s="13"/>
      <c r="H5" s="13"/>
    </row>
    <row r="6" spans="1:8" ht="27.75" customHeight="1">
      <c r="A6" s="86" t="s">
        <v>82</v>
      </c>
      <c r="B6" s="86"/>
      <c r="C6" s="86"/>
      <c r="D6" s="86"/>
      <c r="E6" s="86"/>
      <c r="F6" s="86"/>
      <c r="G6" s="13"/>
      <c r="H6" s="13"/>
    </row>
    <row r="7" spans="1:8" ht="8.25" customHeight="1">
      <c r="A7" s="1"/>
      <c r="B7" s="1"/>
      <c r="C7" s="1"/>
      <c r="D7" s="1"/>
      <c r="E7" s="1"/>
      <c r="F7" s="1"/>
      <c r="G7" s="1"/>
      <c r="H7" s="1"/>
    </row>
    <row r="8" spans="1:8" ht="0.75" customHeight="1">
      <c r="A8" s="1"/>
      <c r="B8" s="1"/>
      <c r="C8" s="1"/>
      <c r="D8" s="1"/>
      <c r="E8" s="1"/>
      <c r="F8" s="1"/>
      <c r="G8" s="1"/>
      <c r="H8" s="1"/>
    </row>
    <row r="9" spans="1:8" ht="0.75" customHeight="1">
      <c r="A9" s="1"/>
      <c r="B9" s="1"/>
      <c r="C9" s="1"/>
      <c r="D9" s="1"/>
      <c r="E9" s="1"/>
      <c r="F9" s="1"/>
      <c r="G9" s="1"/>
      <c r="H9" s="1"/>
    </row>
    <row r="10" spans="1:8" ht="0.75" customHeight="1">
      <c r="A10" s="1"/>
      <c r="B10" s="1"/>
      <c r="C10" s="1"/>
      <c r="D10" s="1"/>
      <c r="E10" s="1"/>
      <c r="F10" s="1"/>
      <c r="G10" s="1"/>
      <c r="H10" s="1"/>
    </row>
    <row r="11" spans="1:8" ht="15.75">
      <c r="A11" s="85" t="s">
        <v>19</v>
      </c>
      <c r="B11" s="85"/>
      <c r="C11" s="85"/>
      <c r="D11" s="85"/>
      <c r="E11" s="85"/>
      <c r="F11" s="85"/>
      <c r="G11" s="85"/>
      <c r="H11" s="85"/>
    </row>
    <row r="12" spans="1:10" ht="31.5">
      <c r="A12" s="3" t="s">
        <v>17</v>
      </c>
      <c r="B12" s="82" t="s">
        <v>18</v>
      </c>
      <c r="C12" s="82"/>
      <c r="D12" s="83"/>
      <c r="E12" s="3" t="s">
        <v>0</v>
      </c>
      <c r="F12" s="23" t="s">
        <v>29</v>
      </c>
      <c r="G12" s="3" t="s">
        <v>0</v>
      </c>
      <c r="H12" s="28" t="s">
        <v>0</v>
      </c>
      <c r="I12" s="23" t="s">
        <v>37</v>
      </c>
      <c r="J12" s="23" t="s">
        <v>81</v>
      </c>
    </row>
    <row r="13" spans="1:12" ht="24.75" customHeight="1">
      <c r="A13" s="14" t="s">
        <v>50</v>
      </c>
      <c r="B13" s="72" t="s">
        <v>65</v>
      </c>
      <c r="C13" s="15" t="s">
        <v>2</v>
      </c>
      <c r="D13" s="16" t="s">
        <v>1</v>
      </c>
      <c r="E13" s="17"/>
      <c r="F13" s="26">
        <f>F14+F16+F18+F24+F29+F31+F38+F41</f>
        <v>14310.230000000001</v>
      </c>
      <c r="G13" s="26">
        <f>G14+G16+G18+G24+G29+G31+G38+G41</f>
        <v>518042.9</v>
      </c>
      <c r="H13" s="26">
        <f>H14+H16+H18+H24+H29+H31+H38+H41</f>
        <v>565316</v>
      </c>
      <c r="I13" s="26">
        <f>I14+I16+I18+I24+I29+I31+I38+I41</f>
        <v>15040.449999999999</v>
      </c>
      <c r="J13" s="26">
        <f>J14+J16+J18+J24+J29+J31+J38+J41</f>
        <v>15106.4</v>
      </c>
      <c r="K13" s="2">
        <v>14142</v>
      </c>
      <c r="L13" s="78">
        <f>F13-K13</f>
        <v>168.23000000000138</v>
      </c>
    </row>
    <row r="14" spans="1:10" ht="18.75" customHeight="1" outlineLevel="1">
      <c r="A14" s="14" t="s">
        <v>3</v>
      </c>
      <c r="B14" s="69" t="s">
        <v>66</v>
      </c>
      <c r="C14" s="15" t="s">
        <v>2</v>
      </c>
      <c r="D14" s="16" t="s">
        <v>1</v>
      </c>
      <c r="E14" s="17"/>
      <c r="F14" s="59">
        <f>F15</f>
        <v>1530</v>
      </c>
      <c r="G14" s="59">
        <f>G15</f>
        <v>59246</v>
      </c>
      <c r="H14" s="59">
        <f>H15</f>
        <v>60589</v>
      </c>
      <c r="I14" s="59">
        <f>I15</f>
        <v>4265.17</v>
      </c>
      <c r="J14" s="59">
        <f>J15</f>
        <v>4266.33</v>
      </c>
    </row>
    <row r="15" spans="1:12" ht="15.75" outlineLevel="2">
      <c r="A15" s="18" t="s">
        <v>5</v>
      </c>
      <c r="B15" s="68" t="s">
        <v>67</v>
      </c>
      <c r="C15" s="19" t="s">
        <v>2</v>
      </c>
      <c r="D15" s="20" t="s">
        <v>4</v>
      </c>
      <c r="E15" s="21"/>
      <c r="F15" s="22">
        <v>1530</v>
      </c>
      <c r="G15" s="4">
        <v>59246</v>
      </c>
      <c r="H15" s="29">
        <v>60589</v>
      </c>
      <c r="I15" s="32">
        <v>4265.17</v>
      </c>
      <c r="J15" s="32">
        <v>4266.33</v>
      </c>
      <c r="K15" s="2">
        <v>3750.43</v>
      </c>
      <c r="L15" s="78">
        <f>K15-F15</f>
        <v>2220.43</v>
      </c>
    </row>
    <row r="16" spans="1:10" ht="15.75" outlineLevel="1">
      <c r="A16" s="14" t="s">
        <v>6</v>
      </c>
      <c r="B16" s="69" t="s">
        <v>68</v>
      </c>
      <c r="C16" s="15" t="s">
        <v>2</v>
      </c>
      <c r="D16" s="16" t="s">
        <v>1</v>
      </c>
      <c r="E16" s="21"/>
      <c r="F16" s="27">
        <f>F17</f>
        <v>84.2</v>
      </c>
      <c r="G16" s="27">
        <v>32063</v>
      </c>
      <c r="H16" s="33">
        <v>32549</v>
      </c>
      <c r="I16" s="34">
        <f>I17</f>
        <v>5.04</v>
      </c>
      <c r="J16" s="34">
        <f>J17</f>
        <v>5.08</v>
      </c>
    </row>
    <row r="17" spans="1:10" ht="15.75" outlineLevel="2">
      <c r="A17" s="18" t="s">
        <v>7</v>
      </c>
      <c r="B17" s="68" t="s">
        <v>69</v>
      </c>
      <c r="C17" s="19" t="s">
        <v>2</v>
      </c>
      <c r="D17" s="20" t="s">
        <v>4</v>
      </c>
      <c r="E17" s="21"/>
      <c r="F17" s="22">
        <v>84.2</v>
      </c>
      <c r="G17" s="4">
        <v>2244</v>
      </c>
      <c r="H17" s="29">
        <v>2278</v>
      </c>
      <c r="I17" s="32">
        <v>5.04</v>
      </c>
      <c r="J17" s="32">
        <v>5.08</v>
      </c>
    </row>
    <row r="18" spans="1:10" ht="15.75" customHeight="1" outlineLevel="1">
      <c r="A18" s="14" t="s">
        <v>8</v>
      </c>
      <c r="B18" s="69" t="s">
        <v>70</v>
      </c>
      <c r="C18" s="15" t="s">
        <v>2</v>
      </c>
      <c r="D18" s="16" t="s">
        <v>1</v>
      </c>
      <c r="E18" s="21"/>
      <c r="F18" s="27">
        <f>F20+F21</f>
        <v>9550</v>
      </c>
      <c r="G18" s="27">
        <v>29469</v>
      </c>
      <c r="H18" s="33">
        <v>29916</v>
      </c>
      <c r="I18" s="34">
        <f>I19+I21</f>
        <v>7374.02</v>
      </c>
      <c r="J18" s="34">
        <f>J19+J21</f>
        <v>7438.77</v>
      </c>
    </row>
    <row r="19" spans="1:10" ht="15.75" outlineLevel="1">
      <c r="A19" s="14" t="s">
        <v>31</v>
      </c>
      <c r="B19" s="69" t="s">
        <v>71</v>
      </c>
      <c r="C19" s="15" t="s">
        <v>2</v>
      </c>
      <c r="D19" s="16" t="s">
        <v>4</v>
      </c>
      <c r="E19" s="21"/>
      <c r="F19" s="27">
        <f>F20</f>
        <v>1010</v>
      </c>
      <c r="G19" s="27"/>
      <c r="H19" s="33"/>
      <c r="I19" s="34">
        <f>I20</f>
        <v>967.3</v>
      </c>
      <c r="J19" s="34">
        <f>J20</f>
        <v>1012.3</v>
      </c>
    </row>
    <row r="20" spans="1:10" ht="47.25" outlineLevel="2">
      <c r="A20" s="18" t="s">
        <v>40</v>
      </c>
      <c r="B20" s="70" t="s">
        <v>72</v>
      </c>
      <c r="C20" s="40" t="s">
        <v>2</v>
      </c>
      <c r="D20" s="41" t="s">
        <v>4</v>
      </c>
      <c r="E20" s="42"/>
      <c r="F20" s="43">
        <v>1010</v>
      </c>
      <c r="G20" s="44">
        <v>33</v>
      </c>
      <c r="H20" s="45">
        <v>34</v>
      </c>
      <c r="I20" s="46">
        <v>967.3</v>
      </c>
      <c r="J20" s="46">
        <v>1012.3</v>
      </c>
    </row>
    <row r="21" spans="1:10" ht="15.75" outlineLevel="2">
      <c r="A21" s="14" t="s">
        <v>9</v>
      </c>
      <c r="B21" s="68" t="s">
        <v>73</v>
      </c>
      <c r="C21" s="19" t="s">
        <v>2</v>
      </c>
      <c r="D21" s="20" t="s">
        <v>4</v>
      </c>
      <c r="E21" s="21"/>
      <c r="F21" s="22">
        <f>F22+F23</f>
        <v>8540</v>
      </c>
      <c r="G21" s="22">
        <f>G22+G23</f>
        <v>6010</v>
      </c>
      <c r="H21" s="22">
        <f>H22+H23</f>
        <v>6010</v>
      </c>
      <c r="I21" s="22">
        <f>I22+I23</f>
        <v>6406.72</v>
      </c>
      <c r="J21" s="22">
        <f>J22+J23</f>
        <v>6426.47</v>
      </c>
    </row>
    <row r="22" spans="1:12" ht="31.5" outlineLevel="2">
      <c r="A22" s="39" t="s">
        <v>62</v>
      </c>
      <c r="B22" s="70" t="s">
        <v>74</v>
      </c>
      <c r="C22" s="40" t="s">
        <v>2</v>
      </c>
      <c r="D22" s="41" t="s">
        <v>4</v>
      </c>
      <c r="E22" s="42"/>
      <c r="F22" s="43">
        <v>4110</v>
      </c>
      <c r="G22" s="43">
        <v>1600</v>
      </c>
      <c r="H22" s="43">
        <v>1600</v>
      </c>
      <c r="I22" s="43">
        <v>1600</v>
      </c>
      <c r="J22" s="43">
        <v>1600</v>
      </c>
      <c r="K22" s="2">
        <v>1600</v>
      </c>
      <c r="L22" s="78">
        <f>K22-F22</f>
        <v>-2510</v>
      </c>
    </row>
    <row r="23" spans="1:10" ht="47.25" outlineLevel="2">
      <c r="A23" s="39" t="s">
        <v>63</v>
      </c>
      <c r="B23" s="70" t="s">
        <v>75</v>
      </c>
      <c r="C23" s="40" t="s">
        <v>2</v>
      </c>
      <c r="D23" s="41" t="s">
        <v>4</v>
      </c>
      <c r="E23" s="42"/>
      <c r="F23" s="43">
        <v>4430</v>
      </c>
      <c r="G23" s="43">
        <v>4410</v>
      </c>
      <c r="H23" s="43">
        <v>4410</v>
      </c>
      <c r="I23" s="43">
        <v>4806.72</v>
      </c>
      <c r="J23" s="43">
        <v>4826.47</v>
      </c>
    </row>
    <row r="24" spans="1:10" ht="50.25" customHeight="1" outlineLevel="2">
      <c r="A24" s="14" t="s">
        <v>30</v>
      </c>
      <c r="B24" s="71" t="s">
        <v>76</v>
      </c>
      <c r="C24" s="51" t="s">
        <v>2</v>
      </c>
      <c r="D24" s="52" t="s">
        <v>1</v>
      </c>
      <c r="E24" s="42"/>
      <c r="F24" s="47">
        <f>F25</f>
        <v>2835</v>
      </c>
      <c r="G24" s="47">
        <f>G25</f>
        <v>0</v>
      </c>
      <c r="H24" s="47">
        <f>H25</f>
        <v>0</v>
      </c>
      <c r="I24" s="47">
        <f>I25</f>
        <v>3100</v>
      </c>
      <c r="J24" s="47">
        <f>J25</f>
        <v>3100</v>
      </c>
    </row>
    <row r="25" spans="1:10" ht="31.5" outlineLevel="2">
      <c r="A25" s="18" t="s">
        <v>36</v>
      </c>
      <c r="B25" s="71" t="s">
        <v>77</v>
      </c>
      <c r="C25" s="51" t="s">
        <v>2</v>
      </c>
      <c r="D25" s="52" t="s">
        <v>4</v>
      </c>
      <c r="E25" s="42"/>
      <c r="F25" s="64">
        <f>F26+F27+F28</f>
        <v>2835</v>
      </c>
      <c r="G25" s="64">
        <f>G26+G27+G28</f>
        <v>0</v>
      </c>
      <c r="H25" s="64">
        <f>H26+H27+H28</f>
        <v>0</v>
      </c>
      <c r="I25" s="64">
        <f>I26+I27+I28</f>
        <v>3100</v>
      </c>
      <c r="J25" s="64">
        <f>J26+J27+J28</f>
        <v>3100</v>
      </c>
    </row>
    <row r="26" spans="1:10" ht="86.25" customHeight="1" outlineLevel="2">
      <c r="A26" s="18" t="s">
        <v>41</v>
      </c>
      <c r="B26" s="68" t="s">
        <v>78</v>
      </c>
      <c r="C26" s="19" t="s">
        <v>2</v>
      </c>
      <c r="D26" s="20" t="s">
        <v>4</v>
      </c>
      <c r="E26" s="21"/>
      <c r="F26" s="36">
        <v>1100</v>
      </c>
      <c r="G26" s="36"/>
      <c r="H26" s="37"/>
      <c r="I26" s="38">
        <v>1000</v>
      </c>
      <c r="J26" s="38">
        <v>1000</v>
      </c>
    </row>
    <row r="27" spans="1:10" ht="94.5" outlineLevel="2">
      <c r="A27" s="18" t="s">
        <v>42</v>
      </c>
      <c r="B27" s="68" t="s">
        <v>79</v>
      </c>
      <c r="C27" s="19" t="s">
        <v>2</v>
      </c>
      <c r="D27" s="20" t="s">
        <v>4</v>
      </c>
      <c r="E27" s="21"/>
      <c r="F27" s="36">
        <v>15</v>
      </c>
      <c r="G27" s="36"/>
      <c r="H27" s="37"/>
      <c r="I27" s="38">
        <v>20</v>
      </c>
      <c r="J27" s="38">
        <v>20</v>
      </c>
    </row>
    <row r="28" spans="1:10" ht="78.75" outlineLevel="2">
      <c r="A28" s="18" t="s">
        <v>43</v>
      </c>
      <c r="B28" s="68" t="s">
        <v>80</v>
      </c>
      <c r="C28" s="19" t="s">
        <v>2</v>
      </c>
      <c r="D28" s="20" t="s">
        <v>4</v>
      </c>
      <c r="E28" s="21"/>
      <c r="F28" s="36">
        <v>1720</v>
      </c>
      <c r="G28" s="36"/>
      <c r="H28" s="37"/>
      <c r="I28" s="38">
        <v>2080</v>
      </c>
      <c r="J28" s="38">
        <v>2080</v>
      </c>
    </row>
    <row r="29" spans="1:10" ht="15.75" outlineLevel="1">
      <c r="A29" s="14" t="s">
        <v>21</v>
      </c>
      <c r="B29" s="69" t="s">
        <v>51</v>
      </c>
      <c r="C29" s="15" t="s">
        <v>2</v>
      </c>
      <c r="D29" s="16" t="s">
        <v>1</v>
      </c>
      <c r="E29" s="21"/>
      <c r="F29" s="27">
        <f>F30</f>
        <v>50</v>
      </c>
      <c r="G29" s="27"/>
      <c r="H29" s="33"/>
      <c r="I29" s="34">
        <v>50</v>
      </c>
      <c r="J29" s="34">
        <v>50</v>
      </c>
    </row>
    <row r="30" spans="1:10" ht="81.75" customHeight="1" outlineLevel="1">
      <c r="A30" s="18" t="s">
        <v>22</v>
      </c>
      <c r="B30" s="70" t="s">
        <v>52</v>
      </c>
      <c r="C30" s="40" t="s">
        <v>2</v>
      </c>
      <c r="D30" s="41" t="s">
        <v>4</v>
      </c>
      <c r="E30" s="42"/>
      <c r="F30" s="43">
        <v>50</v>
      </c>
      <c r="G30" s="44"/>
      <c r="H30" s="45"/>
      <c r="I30" s="46">
        <v>50</v>
      </c>
      <c r="J30" s="46">
        <v>50</v>
      </c>
    </row>
    <row r="31" spans="1:10" ht="54.75" customHeight="1" outlineLevel="2">
      <c r="A31" s="14" t="s">
        <v>10</v>
      </c>
      <c r="B31" s="71" t="s">
        <v>53</v>
      </c>
      <c r="C31" s="51" t="s">
        <v>2</v>
      </c>
      <c r="D31" s="52" t="s">
        <v>1</v>
      </c>
      <c r="E31" s="42"/>
      <c r="F31" s="47">
        <f>F32+F36</f>
        <v>251.03</v>
      </c>
      <c r="G31" s="47">
        <v>2376</v>
      </c>
      <c r="H31" s="48">
        <v>2412</v>
      </c>
      <c r="I31" s="49">
        <f>I32+I36</f>
        <v>236.22</v>
      </c>
      <c r="J31" s="49">
        <f>J32+J36</f>
        <v>236.22</v>
      </c>
    </row>
    <row r="32" spans="1:10" ht="62.25" customHeight="1" outlineLevel="2">
      <c r="A32" s="50" t="s">
        <v>34</v>
      </c>
      <c r="B32" s="71" t="s">
        <v>54</v>
      </c>
      <c r="C32" s="51" t="s">
        <v>2</v>
      </c>
      <c r="D32" s="52" t="s">
        <v>11</v>
      </c>
      <c r="E32" s="42"/>
      <c r="F32" s="47">
        <f>F34</f>
        <v>241.03</v>
      </c>
      <c r="G32" s="47"/>
      <c r="H32" s="48"/>
      <c r="I32" s="49">
        <f>I34</f>
        <v>226.22</v>
      </c>
      <c r="J32" s="49">
        <f>J34</f>
        <v>226.22</v>
      </c>
    </row>
    <row r="33" spans="1:10" ht="1.5" customHeight="1" hidden="1" outlineLevel="2">
      <c r="A33" s="25"/>
      <c r="B33" s="68"/>
      <c r="C33" s="19"/>
      <c r="D33" s="20"/>
      <c r="E33" s="21"/>
      <c r="F33" s="22"/>
      <c r="G33" s="4"/>
      <c r="H33" s="29"/>
      <c r="I33" s="32"/>
      <c r="J33" s="32"/>
    </row>
    <row r="34" spans="1:10" ht="72" customHeight="1" outlineLevel="2">
      <c r="A34" s="35" t="s">
        <v>23</v>
      </c>
      <c r="B34" s="68" t="s">
        <v>55</v>
      </c>
      <c r="C34" s="19" t="s">
        <v>2</v>
      </c>
      <c r="D34" s="20" t="s">
        <v>11</v>
      </c>
      <c r="E34" s="21"/>
      <c r="F34" s="22">
        <v>241.03</v>
      </c>
      <c r="G34" s="4"/>
      <c r="H34" s="29"/>
      <c r="I34" s="32">
        <v>226.22</v>
      </c>
      <c r="J34" s="32">
        <v>226.22</v>
      </c>
    </row>
    <row r="35" spans="1:10" ht="62.25" customHeight="1" outlineLevel="2">
      <c r="A35" s="25" t="s">
        <v>44</v>
      </c>
      <c r="B35" s="68" t="s">
        <v>56</v>
      </c>
      <c r="C35" s="19" t="s">
        <v>2</v>
      </c>
      <c r="D35" s="20" t="s">
        <v>11</v>
      </c>
      <c r="E35" s="21"/>
      <c r="F35" s="22">
        <v>10</v>
      </c>
      <c r="G35" s="22">
        <v>10</v>
      </c>
      <c r="H35" s="22">
        <v>10</v>
      </c>
      <c r="I35" s="22">
        <v>10</v>
      </c>
      <c r="J35" s="22">
        <v>10</v>
      </c>
    </row>
    <row r="36" spans="1:10" ht="31.5" hidden="1" outlineLevel="1">
      <c r="A36" s="50" t="s">
        <v>32</v>
      </c>
      <c r="B36" s="71" t="s">
        <v>33</v>
      </c>
      <c r="C36" s="51" t="s">
        <v>2</v>
      </c>
      <c r="D36" s="52" t="s">
        <v>11</v>
      </c>
      <c r="E36" s="53"/>
      <c r="F36" s="54">
        <f>F37</f>
        <v>10</v>
      </c>
      <c r="G36" s="44"/>
      <c r="H36" s="45"/>
      <c r="I36" s="55">
        <v>10</v>
      </c>
      <c r="J36" s="55">
        <v>10</v>
      </c>
    </row>
    <row r="37" spans="1:10" ht="63" hidden="1" outlineLevel="1">
      <c r="A37" s="18" t="s">
        <v>25</v>
      </c>
      <c r="B37" s="70" t="s">
        <v>26</v>
      </c>
      <c r="C37" s="40" t="s">
        <v>2</v>
      </c>
      <c r="D37" s="41" t="s">
        <v>11</v>
      </c>
      <c r="E37" s="42"/>
      <c r="F37" s="43">
        <v>10</v>
      </c>
      <c r="G37" s="44"/>
      <c r="H37" s="45"/>
      <c r="I37" s="46">
        <v>10</v>
      </c>
      <c r="J37" s="46">
        <v>10</v>
      </c>
    </row>
    <row r="38" spans="1:10" ht="15.75" hidden="1" outlineLevel="2">
      <c r="A38" s="14"/>
      <c r="B38" s="71"/>
      <c r="C38" s="51"/>
      <c r="D38" s="52"/>
      <c r="E38" s="42"/>
      <c r="F38" s="47"/>
      <c r="G38" s="47"/>
      <c r="H38" s="48"/>
      <c r="I38" s="49"/>
      <c r="J38" s="49"/>
    </row>
    <row r="39" spans="1:10" ht="22.5" customHeight="1" hidden="1" outlineLevel="1" collapsed="1">
      <c r="A39" s="18"/>
      <c r="B39" s="71"/>
      <c r="C39" s="51"/>
      <c r="D39" s="52"/>
      <c r="E39" s="42"/>
      <c r="F39" s="47"/>
      <c r="G39" s="47"/>
      <c r="H39" s="48"/>
      <c r="I39" s="49"/>
      <c r="J39" s="49"/>
    </row>
    <row r="40" spans="1:10" ht="15.75" hidden="1" outlineLevel="1">
      <c r="A40" s="18"/>
      <c r="B40" s="70"/>
      <c r="C40" s="40"/>
      <c r="D40" s="41"/>
      <c r="E40" s="42"/>
      <c r="F40" s="43"/>
      <c r="G40" s="44"/>
      <c r="H40" s="45"/>
      <c r="I40" s="46"/>
      <c r="J40" s="46"/>
    </row>
    <row r="41" spans="1:10" ht="22.5" customHeight="1" collapsed="1">
      <c r="A41" s="14" t="s">
        <v>12</v>
      </c>
      <c r="B41" s="71" t="s">
        <v>57</v>
      </c>
      <c r="C41" s="51" t="s">
        <v>2</v>
      </c>
      <c r="D41" s="52" t="s">
        <v>1</v>
      </c>
      <c r="E41" s="42"/>
      <c r="F41" s="47">
        <v>10</v>
      </c>
      <c r="G41" s="47">
        <v>394888.9</v>
      </c>
      <c r="H41" s="48">
        <v>439850</v>
      </c>
      <c r="I41" s="49">
        <v>10</v>
      </c>
      <c r="J41" s="49">
        <f>J42</f>
        <v>10</v>
      </c>
    </row>
    <row r="42" spans="1:10" ht="55.5" customHeight="1" outlineLevel="1">
      <c r="A42" s="18" t="s">
        <v>45</v>
      </c>
      <c r="B42" s="70" t="s">
        <v>58</v>
      </c>
      <c r="C42" s="40" t="s">
        <v>2</v>
      </c>
      <c r="D42" s="41" t="s">
        <v>27</v>
      </c>
      <c r="E42" s="42"/>
      <c r="F42" s="43">
        <v>10</v>
      </c>
      <c r="G42" s="44"/>
      <c r="H42" s="45"/>
      <c r="I42" s="46">
        <v>10</v>
      </c>
      <c r="J42" s="46">
        <v>10</v>
      </c>
    </row>
    <row r="43" spans="1:10" ht="29.25" customHeight="1" outlineLevel="2">
      <c r="A43" s="14" t="s">
        <v>13</v>
      </c>
      <c r="B43" s="69" t="s">
        <v>59</v>
      </c>
      <c r="C43" s="15" t="s">
        <v>2</v>
      </c>
      <c r="D43" s="16" t="s">
        <v>1</v>
      </c>
      <c r="E43" s="21"/>
      <c r="F43" s="26">
        <f>F44+F59</f>
        <v>10167.13</v>
      </c>
      <c r="G43" s="26">
        <v>394888.9</v>
      </c>
      <c r="H43" s="30">
        <v>439850</v>
      </c>
      <c r="I43" s="31">
        <f>I44+I59</f>
        <v>1387</v>
      </c>
      <c r="J43" s="31">
        <f>J44+J59</f>
        <v>1489.7000000000003</v>
      </c>
    </row>
    <row r="44" spans="1:10" ht="38.25" customHeight="1" outlineLevel="2">
      <c r="A44" s="14" t="s">
        <v>14</v>
      </c>
      <c r="B44" s="71" t="s">
        <v>92</v>
      </c>
      <c r="C44" s="51" t="s">
        <v>2</v>
      </c>
      <c r="D44" s="52" t="s">
        <v>1</v>
      </c>
      <c r="E44" s="42"/>
      <c r="F44" s="47">
        <f>F46+F48+F51+F53+F57+F47+F45</f>
        <v>7947.129999999999</v>
      </c>
      <c r="G44" s="47">
        <f>G46+G48+G51+G53</f>
        <v>247</v>
      </c>
      <c r="H44" s="47">
        <f>H46+H48+H51+H53</f>
        <v>247</v>
      </c>
      <c r="I44" s="47">
        <f>I46+I48+I51+I53</f>
        <v>1377</v>
      </c>
      <c r="J44" s="47">
        <f>J46+J48+J51+J53</f>
        <v>1479.7000000000003</v>
      </c>
    </row>
    <row r="45" spans="1:10" ht="42" customHeight="1" outlineLevel="2">
      <c r="A45" s="18" t="s">
        <v>99</v>
      </c>
      <c r="B45" s="73" t="s">
        <v>100</v>
      </c>
      <c r="C45" s="56" t="s">
        <v>2</v>
      </c>
      <c r="D45" s="57" t="s">
        <v>15</v>
      </c>
      <c r="E45" s="42"/>
      <c r="F45" s="43">
        <v>718</v>
      </c>
      <c r="G45" s="44">
        <v>178884</v>
      </c>
      <c r="H45" s="45">
        <v>198561</v>
      </c>
      <c r="I45" s="46"/>
      <c r="J45" s="46"/>
    </row>
    <row r="46" spans="1:10" ht="36" customHeight="1" outlineLevel="2">
      <c r="A46" s="18" t="s">
        <v>46</v>
      </c>
      <c r="B46" s="73" t="s">
        <v>86</v>
      </c>
      <c r="C46" s="56" t="s">
        <v>2</v>
      </c>
      <c r="D46" s="57" t="s">
        <v>15</v>
      </c>
      <c r="E46" s="42"/>
      <c r="F46" s="43">
        <v>841</v>
      </c>
      <c r="G46" s="44"/>
      <c r="H46" s="45"/>
      <c r="I46" s="46">
        <v>841</v>
      </c>
      <c r="J46" s="46">
        <v>943.7</v>
      </c>
    </row>
    <row r="47" spans="1:10" ht="39" customHeight="1" outlineLevel="2" thickBot="1">
      <c r="A47" s="76" t="s">
        <v>28</v>
      </c>
      <c r="B47" s="77">
        <v>7632020205100</v>
      </c>
      <c r="C47" s="40" t="s">
        <v>2</v>
      </c>
      <c r="D47" s="41" t="s">
        <v>15</v>
      </c>
      <c r="E47" s="42"/>
      <c r="F47" s="43">
        <v>4449.86</v>
      </c>
      <c r="G47" s="44"/>
      <c r="H47" s="45"/>
      <c r="I47" s="46">
        <v>0</v>
      </c>
      <c r="J47" s="46">
        <v>0</v>
      </c>
    </row>
    <row r="48" spans="1:10" ht="33" customHeight="1" outlineLevel="2">
      <c r="A48" s="60" t="s">
        <v>83</v>
      </c>
      <c r="B48" s="74" t="s">
        <v>91</v>
      </c>
      <c r="C48" s="51" t="s">
        <v>2</v>
      </c>
      <c r="D48" s="52" t="s">
        <v>15</v>
      </c>
      <c r="E48" s="53"/>
      <c r="F48" s="65">
        <f>F49+F50</f>
        <v>342.6</v>
      </c>
      <c r="G48" s="65">
        <f>G49+G50</f>
        <v>247</v>
      </c>
      <c r="H48" s="65">
        <f>H49+H50</f>
        <v>247</v>
      </c>
      <c r="I48" s="65">
        <f>I49+I50</f>
        <v>342.6</v>
      </c>
      <c r="J48" s="65">
        <f>J49+J50</f>
        <v>342.6</v>
      </c>
    </row>
    <row r="49" spans="1:10" ht="45.75" customHeight="1" outlineLevel="2">
      <c r="A49" s="18" t="s">
        <v>47</v>
      </c>
      <c r="B49" s="75" t="s">
        <v>87</v>
      </c>
      <c r="C49" s="40" t="s">
        <v>2</v>
      </c>
      <c r="D49" s="41" t="s">
        <v>15</v>
      </c>
      <c r="E49" s="42"/>
      <c r="F49" s="43">
        <v>303.8</v>
      </c>
      <c r="G49" s="43">
        <v>247</v>
      </c>
      <c r="H49" s="43">
        <v>247</v>
      </c>
      <c r="I49" s="43">
        <v>303.8</v>
      </c>
      <c r="J49" s="43">
        <v>303.8</v>
      </c>
    </row>
    <row r="50" spans="1:10" ht="56.25" customHeight="1" outlineLevel="2">
      <c r="A50" s="18" t="s">
        <v>48</v>
      </c>
      <c r="B50" s="70" t="s">
        <v>88</v>
      </c>
      <c r="C50" s="40" t="s">
        <v>2</v>
      </c>
      <c r="D50" s="41" t="s">
        <v>15</v>
      </c>
      <c r="E50" s="42"/>
      <c r="F50" s="43">
        <v>38.8</v>
      </c>
      <c r="G50" s="44"/>
      <c r="H50" s="45"/>
      <c r="I50" s="46">
        <v>38.8</v>
      </c>
      <c r="J50" s="46">
        <v>38.8</v>
      </c>
    </row>
    <row r="51" spans="1:10" ht="30" customHeight="1" hidden="1" outlineLevel="2">
      <c r="A51" s="18"/>
      <c r="B51" s="70"/>
      <c r="C51" s="40"/>
      <c r="D51" s="41"/>
      <c r="E51" s="42"/>
      <c r="F51" s="43"/>
      <c r="G51" s="44"/>
      <c r="H51" s="45"/>
      <c r="I51" s="46"/>
      <c r="J51" s="46"/>
    </row>
    <row r="52" spans="1:10" ht="36.75" customHeight="1" hidden="1" outlineLevel="2">
      <c r="A52" s="18"/>
      <c r="B52" s="70"/>
      <c r="C52" s="40"/>
      <c r="D52" s="41"/>
      <c r="E52" s="42"/>
      <c r="F52" s="43"/>
      <c r="G52" s="44"/>
      <c r="H52" s="45"/>
      <c r="I52" s="46"/>
      <c r="J52" s="46"/>
    </row>
    <row r="53" spans="1:10" ht="25.5" customHeight="1" outlineLevel="2">
      <c r="A53" s="14" t="s">
        <v>39</v>
      </c>
      <c r="B53" s="71" t="s">
        <v>90</v>
      </c>
      <c r="C53" s="51" t="s">
        <v>2</v>
      </c>
      <c r="D53" s="52" t="s">
        <v>15</v>
      </c>
      <c r="E53" s="53"/>
      <c r="F53" s="54">
        <f>F54+F56</f>
        <v>933.62</v>
      </c>
      <c r="G53" s="44"/>
      <c r="H53" s="45"/>
      <c r="I53" s="55">
        <v>193.4</v>
      </c>
      <c r="J53" s="55">
        <v>193.4</v>
      </c>
    </row>
    <row r="54" spans="1:10" ht="78.75" outlineLevel="2">
      <c r="A54" s="18" t="s">
        <v>38</v>
      </c>
      <c r="B54" s="70" t="s">
        <v>89</v>
      </c>
      <c r="C54" s="40" t="s">
        <v>2</v>
      </c>
      <c r="D54" s="41" t="s">
        <v>15</v>
      </c>
      <c r="E54" s="42"/>
      <c r="F54" s="43">
        <v>193.4</v>
      </c>
      <c r="G54" s="58"/>
      <c r="H54" s="58"/>
      <c r="I54" s="46">
        <v>193.4</v>
      </c>
      <c r="J54" s="46">
        <v>193.4</v>
      </c>
    </row>
    <row r="55" spans="1:10" ht="70.5" customHeight="1" hidden="1">
      <c r="A55" s="18"/>
      <c r="B55" s="70"/>
      <c r="C55" s="40"/>
      <c r="D55" s="41"/>
      <c r="E55" s="42"/>
      <c r="F55" s="43"/>
      <c r="G55" s="58"/>
      <c r="H55" s="58"/>
      <c r="I55" s="46"/>
      <c r="J55" s="46"/>
    </row>
    <row r="56" spans="1:10" ht="75" customHeight="1">
      <c r="A56" s="18" t="s">
        <v>98</v>
      </c>
      <c r="B56" s="70" t="s">
        <v>97</v>
      </c>
      <c r="C56" s="40" t="s">
        <v>2</v>
      </c>
      <c r="D56" s="41" t="s">
        <v>15</v>
      </c>
      <c r="E56" s="42"/>
      <c r="F56" s="43">
        <v>740.22</v>
      </c>
      <c r="G56" s="58"/>
      <c r="H56" s="58"/>
      <c r="I56" s="46"/>
      <c r="J56" s="46"/>
    </row>
    <row r="57" spans="1:10" ht="20.25" customHeight="1">
      <c r="A57" s="14" t="s">
        <v>95</v>
      </c>
      <c r="B57" s="71" t="s">
        <v>96</v>
      </c>
      <c r="C57" s="51" t="s">
        <v>2</v>
      </c>
      <c r="D57" s="52" t="s">
        <v>15</v>
      </c>
      <c r="E57" s="53"/>
      <c r="F57" s="54">
        <v>662.05</v>
      </c>
      <c r="G57" s="58"/>
      <c r="H57" s="58"/>
      <c r="I57" s="46"/>
      <c r="J57" s="46"/>
    </row>
    <row r="58" spans="1:14" ht="39" customHeight="1">
      <c r="A58" s="18" t="s">
        <v>93</v>
      </c>
      <c r="B58" s="70" t="s">
        <v>94</v>
      </c>
      <c r="C58" s="40" t="s">
        <v>2</v>
      </c>
      <c r="D58" s="41" t="s">
        <v>15</v>
      </c>
      <c r="E58" s="42"/>
      <c r="F58" s="43">
        <v>662.05</v>
      </c>
      <c r="G58" s="58"/>
      <c r="H58" s="58"/>
      <c r="I58" s="46"/>
      <c r="J58" s="46"/>
      <c r="K58" s="67"/>
      <c r="L58" s="67"/>
      <c r="M58" s="67"/>
      <c r="N58" s="67"/>
    </row>
    <row r="59" spans="1:14" ht="13.5" customHeight="1">
      <c r="A59" s="61" t="s">
        <v>35</v>
      </c>
      <c r="B59" s="71" t="s">
        <v>60</v>
      </c>
      <c r="C59" s="51" t="s">
        <v>2</v>
      </c>
      <c r="D59" s="52" t="s">
        <v>24</v>
      </c>
      <c r="E59" s="53"/>
      <c r="F59" s="62">
        <f>F60</f>
        <v>2220</v>
      </c>
      <c r="G59" s="62">
        <f>G60</f>
        <v>2959</v>
      </c>
      <c r="H59" s="62">
        <f>H60</f>
        <v>2959</v>
      </c>
      <c r="I59" s="62">
        <f>I60</f>
        <v>10</v>
      </c>
      <c r="J59" s="62">
        <f>J60</f>
        <v>10</v>
      </c>
      <c r="K59" s="24"/>
      <c r="L59" s="24"/>
      <c r="M59" s="24"/>
      <c r="N59" s="24"/>
    </row>
    <row r="60" spans="1:13" ht="31.5">
      <c r="A60" s="18" t="s">
        <v>49</v>
      </c>
      <c r="B60" s="70" t="s">
        <v>61</v>
      </c>
      <c r="C60" s="40" t="s">
        <v>2</v>
      </c>
      <c r="D60" s="41" t="s">
        <v>24</v>
      </c>
      <c r="E60" s="42"/>
      <c r="F60" s="66">
        <v>2220</v>
      </c>
      <c r="G60" s="66">
        <v>2959</v>
      </c>
      <c r="H60" s="66">
        <v>2959</v>
      </c>
      <c r="I60" s="66">
        <v>10</v>
      </c>
      <c r="J60" s="66">
        <v>10</v>
      </c>
      <c r="K60" s="2">
        <v>2919</v>
      </c>
      <c r="M60" s="78">
        <f>K60-F60</f>
        <v>699</v>
      </c>
    </row>
    <row r="61" spans="1:12" ht="15.75">
      <c r="A61" s="84" t="s">
        <v>16</v>
      </c>
      <c r="B61" s="84"/>
      <c r="C61" s="84"/>
      <c r="D61" s="84"/>
      <c r="E61" s="84"/>
      <c r="F61" s="63">
        <f>F13+F43</f>
        <v>24477.36</v>
      </c>
      <c r="G61" s="63">
        <f>G13+G43</f>
        <v>912931.8</v>
      </c>
      <c r="H61" s="63">
        <f>H13+H43</f>
        <v>1005166</v>
      </c>
      <c r="I61" s="63">
        <f>I13+I43</f>
        <v>16427.449999999997</v>
      </c>
      <c r="J61" s="63">
        <f>J13+J43</f>
        <v>16596.1</v>
      </c>
      <c r="K61" s="2">
        <v>25008.65</v>
      </c>
      <c r="L61" s="78">
        <f>K61-F61</f>
        <v>531.2900000000009</v>
      </c>
    </row>
    <row r="62" spans="1:8" ht="15.75">
      <c r="A62" s="5"/>
      <c r="B62" s="5"/>
      <c r="C62" s="5"/>
      <c r="D62" s="5"/>
      <c r="E62" s="5"/>
      <c r="G62" s="5"/>
      <c r="H62" s="5"/>
    </row>
    <row r="64" spans="1:10" ht="15.75">
      <c r="A64" s="67"/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15.75">
      <c r="A65" s="24" t="s">
        <v>84</v>
      </c>
      <c r="B65" s="24"/>
      <c r="C65" s="80" t="s">
        <v>85</v>
      </c>
      <c r="D65" s="80"/>
      <c r="E65" s="80"/>
      <c r="F65" s="80"/>
      <c r="G65" s="24"/>
      <c r="H65" s="24"/>
      <c r="I65" s="24"/>
      <c r="J65" s="24"/>
    </row>
  </sheetData>
  <sheetProtection/>
  <mergeCells count="9">
    <mergeCell ref="B1:F1"/>
    <mergeCell ref="C65:F65"/>
    <mergeCell ref="A2:F2"/>
    <mergeCell ref="B12:D12"/>
    <mergeCell ref="A61:E61"/>
    <mergeCell ref="A11:H11"/>
    <mergeCell ref="A3:F3"/>
    <mergeCell ref="A4:F4"/>
    <mergeCell ref="A6:F6"/>
  </mergeCells>
  <hyperlinks>
    <hyperlink ref="A22" r:id="rId1" display="garantf1://10800200.394011/"/>
    <hyperlink ref="A23" r:id="rId2" display="garantf1://10800200.394011/"/>
  </hyperlinks>
  <printOptions/>
  <pageMargins left="0.787" right="0.59" top="0.59" bottom="0.59" header="0.393" footer="0.511"/>
  <pageSetup fitToHeight="200" horizontalDpi="600" verticalDpi="600" orientation="portrait" paperSize="9" scale="6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ооо</cp:lastModifiedBy>
  <cp:lastPrinted>2017-12-29T07:26:24Z</cp:lastPrinted>
  <dcterms:created xsi:type="dcterms:W3CDTF">2008-11-10T06:32:10Z</dcterms:created>
  <dcterms:modified xsi:type="dcterms:W3CDTF">2017-12-29T07:26:33Z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